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le\Desktop\PLAR\Evidence\Numeracy\"/>
    </mc:Choice>
  </mc:AlternateContent>
  <xr:revisionPtr revIDLastSave="0" documentId="13_ncr:1_{D2F7BDFC-8700-4AF3-90D7-F52B54EB1018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Overview" sheetId="4" r:id="rId1"/>
    <sheet name="Sept" sheetId="1" r:id="rId2"/>
    <sheet name="Jan" sheetId="2" r:id="rId3"/>
    <sheet name="March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I6" i="4"/>
  <c r="I5" i="4"/>
  <c r="I4" i="4"/>
  <c r="H7" i="4"/>
  <c r="H6" i="4"/>
  <c r="H5" i="4"/>
  <c r="H4" i="4"/>
  <c r="G7" i="4"/>
  <c r="J7" i="4" s="1"/>
  <c r="G6" i="4"/>
  <c r="G5" i="4"/>
  <c r="G4" i="4"/>
  <c r="C4" i="4"/>
  <c r="D5" i="4"/>
  <c r="D6" i="4"/>
  <c r="D4" i="4"/>
  <c r="C6" i="4"/>
  <c r="C5" i="4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" i="2"/>
  <c r="I16" i="3"/>
  <c r="I17" i="3"/>
  <c r="I18" i="3"/>
  <c r="I19" i="3"/>
  <c r="I20" i="3"/>
  <c r="I21" i="3"/>
  <c r="I22" i="3"/>
  <c r="I23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2" i="3"/>
  <c r="J6" i="4" l="1"/>
  <c r="D7" i="4"/>
  <c r="C7" i="4"/>
  <c r="J5" i="4"/>
  <c r="J4" i="4"/>
</calcChain>
</file>

<file path=xl/sharedStrings.xml><?xml version="1.0" encoding="utf-8"?>
<sst xmlns="http://schemas.openxmlformats.org/spreadsheetml/2006/main" count="421" uniqueCount="59">
  <si>
    <t>Quarter</t>
  </si>
  <si>
    <t>Month</t>
  </si>
  <si>
    <t>Source</t>
  </si>
  <si>
    <t>Food Item Name</t>
  </si>
  <si>
    <t>Unit Size</t>
  </si>
  <si>
    <t>Quantity Received</t>
  </si>
  <si>
    <t>Estimated Value per Unit</t>
  </si>
  <si>
    <t>Total Value</t>
  </si>
  <si>
    <t>Notes</t>
  </si>
  <si>
    <t>Q1</t>
  </si>
  <si>
    <t>September</t>
  </si>
  <si>
    <t>Amazon Wishlist</t>
  </si>
  <si>
    <t>Costco</t>
  </si>
  <si>
    <t>Walmart</t>
  </si>
  <si>
    <t>Dollarama</t>
  </si>
  <si>
    <t>Goldfish Crackers</t>
  </si>
  <si>
    <t>Quaker Oat Granola Bars</t>
  </si>
  <si>
    <t>Go Squeeze Snacks</t>
  </si>
  <si>
    <t>Yogi's</t>
  </si>
  <si>
    <t>Cheerios</t>
  </si>
  <si>
    <t>Ritz Cracker Packs</t>
  </si>
  <si>
    <t>Made Good Granola Bites</t>
  </si>
  <si>
    <t>Kirkland Granola Bars</t>
  </si>
  <si>
    <t>Apple Sauce Pouches</t>
  </si>
  <si>
    <t>Welsh Fruitsnacks</t>
  </si>
  <si>
    <t>Bearpaw</t>
  </si>
  <si>
    <t>Little Bites</t>
  </si>
  <si>
    <t>Made Good Red Velvet Cookies</t>
  </si>
  <si>
    <t>Rice Crispy Squares</t>
  </si>
  <si>
    <t>Bananas</t>
  </si>
  <si>
    <t>Apples</t>
  </si>
  <si>
    <t>Baby Carrots</t>
  </si>
  <si>
    <t>Iogo Nano Bottles</t>
  </si>
  <si>
    <t>Juiceboxes</t>
  </si>
  <si>
    <t>Rice Cakes</t>
  </si>
  <si>
    <t>Vegetable Crackers</t>
  </si>
  <si>
    <t>Celebration Cookie Packs</t>
  </si>
  <si>
    <t>Purchased with monetary donations</t>
  </si>
  <si>
    <t>Q2</t>
  </si>
  <si>
    <t>January</t>
  </si>
  <si>
    <t>Q3</t>
  </si>
  <si>
    <t>March</t>
  </si>
  <si>
    <t>Packing Type</t>
  </si>
  <si>
    <t>Bag</t>
  </si>
  <si>
    <t>Bar</t>
  </si>
  <si>
    <t>Pack</t>
  </si>
  <si>
    <t>Bottle</t>
  </si>
  <si>
    <t>Pouch</t>
  </si>
  <si>
    <t>Bag (1kg / bag)</t>
  </si>
  <si>
    <t>Bag (454grams)</t>
  </si>
  <si>
    <t>Packing type</t>
  </si>
  <si>
    <t>Quarters</t>
  </si>
  <si>
    <t>Total Purchased with Donations</t>
  </si>
  <si>
    <t>Total Donation Items Received</t>
  </si>
  <si>
    <t>Total</t>
  </si>
  <si>
    <t>Sources</t>
  </si>
  <si>
    <t>Sept</t>
  </si>
  <si>
    <t>Jan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</si>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</sst>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44" fontId="0" fillId="0" borderId="0" xfId="1" applyFont="1"/>
    <xf numFmtId="44" fontId="0" fillId="0" borderId="0" xfId="1" applyFont="1" applyAlignment="1">
      <alignment horizontal="left"/>
    </xf>
    <xf numFmtId="44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4" fontId="1" fillId="0" borderId="2" xfId="1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0" xfId="0" applyFont="1"/>
    <xf numFmtId="44" fontId="0" fillId="0" borderId="0" xfId="0" applyNumberFormat="1"/>
    <xf numFmtId="44" fontId="1" fillId="0" borderId="0" xfId="0" applyNumberFormat="1" applyFont="1"/>
  </cellXfs>
  <cellStyles count="2">
    <cellStyle name="Currency" xfId="1" builtinId="4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numFmt numFmtId="0" formatCode="General"/>
    </dxf>
    <dxf>
      <numFmt numFmtId="3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5B5DDA-55BF-4D95-8FF7-C550293B5113}" name="Table5" displayName="Table5" ref="B3:D7" totalsRowShown="0" headerRowDxfId="17">
  <autoFilter ref="B3:D7" xr:uid="{915B5DDA-55BF-4D95-8FF7-C550293B5113}"/>
  <sortState xmlns:xlrd2="http://schemas.microsoft.com/office/spreadsheetml/2017/richdata2" ref="B4:D7">
    <sortCondition descending="1" ref="C3:C7"/>
  </sortState>
  <tableColumns count="3">
    <tableColumn id="1" xr3:uid="{BA211F71-787D-4BD7-B7D2-D5F7BB372083}" name="Quarters" dataDxfId="16"/>
    <tableColumn id="2" xr3:uid="{081BBA83-56DE-4364-8256-02603DACC616}" name="Total Purchased with Donations" dataDxfId="15"/>
    <tableColumn id="3" xr3:uid="{D804FA8C-EAFC-47E0-96C8-85C7C18CADC1}" name="Total Donation Items Received" dataDxfId="1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EC7659-618B-4864-8C84-778D1AA8FE7C}" name="Table6" displayName="Table6" ref="F3:J7" totalsRowShown="0" headerRowDxfId="13">
  <autoFilter ref="F3:J7" xr:uid="{54EC7659-618B-4864-8C84-778D1AA8FE7C}"/>
  <tableColumns count="5">
    <tableColumn id="1" xr3:uid="{4A9C433F-91D7-4239-91DB-F0855645011F}" name="Sources"/>
    <tableColumn id="2" xr3:uid="{708320F5-40B0-4ED0-9548-698A76BFA8EE}" name="Sept">
      <calculatedColumnFormula>COUNTIF(Sept!C:C,F4)</calculatedColumnFormula>
    </tableColumn>
    <tableColumn id="3" xr3:uid="{F82DEC0F-1C9A-4EE1-A110-BDDED19F202B}" name="Jan">
      <calculatedColumnFormula>COUNTIF(Jan!C:C,F4)</calculatedColumnFormula>
    </tableColumn>
    <tableColumn id="4" xr3:uid="{07E0270F-BC0E-4F69-ABA7-79E85D470DA5}" name="Mar">
      <calculatedColumnFormula>COUNTIF(March!C:C,F4)</calculatedColumnFormula>
    </tableColumn>
    <tableColumn id="5" xr3:uid="{EEA0682A-2D7D-4111-9A5E-A804C9CE29E4}" name="Total" dataDxfId="0">
      <calculatedColumnFormula>SUM(G4:I4)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7202F1-947D-4722-9740-574BDCDC09C8}" name="Table2" displayName="Table2" ref="A1:J23" totalsRowShown="0" headerRowDxfId="12" headerRowBorderDxfId="11" tableBorderDxfId="10">
  <autoFilter ref="A1:J23" xr:uid="{F27202F1-947D-4722-9740-574BDCDC09C8}"/>
  <tableColumns count="10">
    <tableColumn id="1" xr3:uid="{1B4E336C-A2E2-4565-974C-7F789416D059}" name="Quarter"/>
    <tableColumn id="2" xr3:uid="{86032FF0-71D0-45AB-BC8D-14104BB7D995}" name="Month"/>
    <tableColumn id="3" xr3:uid="{2DE5B1A6-718D-4CF4-B3E8-24D205F8C9B5}" name="Source"/>
    <tableColumn id="4" xr3:uid="{AAFA45E2-0030-4144-A7E8-9C2C4AF35323}" name="Food Item Name"/>
    <tableColumn id="5" xr3:uid="{1E6383AA-6C8D-45C5-A2B2-789D8FCCFD1D}" name="Unit Size"/>
    <tableColumn id="11" xr3:uid="{8B2B2013-7693-4440-A8CE-FE7A9C248BBA}" name="Packing type"/>
    <tableColumn id="6" xr3:uid="{61DAB2CD-3949-45FB-AFE4-8C01B61F13CB}" name="Quantity Received" dataDxfId="9"/>
    <tableColumn id="7" xr3:uid="{8694760C-5949-49DB-924D-F016E12FAC40}" name="Estimated Value per Unit" dataCellStyle="Currency"/>
    <tableColumn id="8" xr3:uid="{FB157AC2-1E11-4205-9C30-3A05F432B403}" name="Total Value" dataDxfId="8" dataCellStyle="Currency">
      <calculatedColumnFormula>G2*H2</calculatedColumnFormula>
    </tableColumn>
    <tableColumn id="9" xr3:uid="{2D1ED98C-F449-4A19-BD00-8DC28CEE08EF}" name="Notes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9BBE9E-69A1-4374-9EFA-4B99E53D11B4}" name="Table22" displayName="Table22" ref="A1:J24" totalsRowShown="0" headerRowDxfId="7">
  <autoFilter ref="A1:J24" xr:uid="{339BBE9E-69A1-4374-9EFA-4B99E53D11B4}"/>
  <tableColumns count="10">
    <tableColumn id="1" xr3:uid="{BF03EDF6-D78B-4182-9E7B-0AF316474056}" name="Quarter"/>
    <tableColumn id="2" xr3:uid="{00FFCDE7-14DC-4B66-AA3E-BDED36167BF6}" name="Month"/>
    <tableColumn id="3" xr3:uid="{32135450-11BA-4364-94A2-AB5366B0AB07}" name="Source"/>
    <tableColumn id="4" xr3:uid="{966CFCB4-653D-4727-A380-7202EBBD1F40}" name="Food Item Name"/>
    <tableColumn id="5" xr3:uid="{B9159C25-20D7-40F8-B72A-296258574B2F}" name="Unit Size"/>
    <tableColumn id="10" xr3:uid="{10B09581-D808-4830-B8C9-D25A965F5B7F}" name="Packing Type"/>
    <tableColumn id="6" xr3:uid="{AD734307-DEF9-42A2-9F01-CD64077EF1A1}" name="Quantity Received" dataDxfId="6"/>
    <tableColumn id="7" xr3:uid="{2749DB0E-C6F1-4C2E-94EF-415BBB8A8995}" name="Estimated Value per Unit" dataCellStyle="Currency"/>
    <tableColumn id="8" xr3:uid="{0BFA6634-0593-403C-A392-D832BDC671CE}" name="Total Value" dataDxfId="5" dataCellStyle="Currency"/>
    <tableColumn id="9" xr3:uid="{B366855E-195B-4553-83D5-6BA312AAA51B}" name="Notes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21B3CB-8796-4534-B10F-45987F75C2C4}" name="Table1" displayName="Table1" ref="A1:J23" totalsRowShown="0" headerRowDxfId="4" headerRowBorderDxfId="3" tableBorderDxfId="2">
  <autoFilter ref="A1:J23" xr:uid="{A721B3CB-8796-4534-B10F-45987F75C2C4}"/>
  <tableColumns count="10">
    <tableColumn id="1" xr3:uid="{4EE0FC18-CBF8-4699-A3F7-1F6B19B188FF}" name="Quarter"/>
    <tableColumn id="2" xr3:uid="{C39427C4-BAED-40EC-B446-9ADB11B5545A}" name="Month"/>
    <tableColumn id="3" xr3:uid="{362447A0-44E7-48F4-AFA7-94AD2756BE05}" name="Source"/>
    <tableColumn id="4" xr3:uid="{CD87EFFD-82F9-4CD7-A0B2-E2E494EED6B6}" name="Food Item Name"/>
    <tableColumn id="5" xr3:uid="{CC2FC89B-899F-468F-ADAF-2A57405E9707}" name="Unit Size"/>
    <tableColumn id="12" xr3:uid="{8F60E67A-BB15-42B8-B4F5-3ED3FB1FEAFC}" name="Packing Type"/>
    <tableColumn id="6" xr3:uid="{DBF9F828-2108-4433-B5FF-E7B20FA15889}" name="Quantity Received" dataDxfId="1"/>
    <tableColumn id="7" xr3:uid="{EFBF2DE2-79BC-42DD-AD22-FF70211E5B08}" name="Estimated Value per Unit" dataCellStyle="Currency"/>
    <tableColumn id="8" xr3:uid="{D822B970-7066-452B-8648-800E54F2D0EE}" name="Total Value" dataCellStyle="Currency">
      <calculatedColumnFormula>H2*G2</calculatedColumnFormula>
    </tableColumn>
    <tableColumn id="9" xr3:uid="{210E984D-B7DE-4997-8FDC-7CF3980D251A}" name="Notes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303B-34CA-4CED-8C90-C443A96E2DA0}">
  <dimension ref="B3:J7"/>
  <sheetViews>
    <sheetView workbookViewId="0">
      <selection activeCell="M9" sqref="M9"/>
    </sheetView>
  </sheetViews>
  <sheetFormatPr defaultRowHeight="14.4" x14ac:dyDescent="0.3"/>
  <cols>
    <col min="2" max="2" width="10.21875" bestFit="1" customWidth="1"/>
    <col min="3" max="3" width="29.44140625" customWidth="1"/>
    <col min="4" max="4" width="28.44140625" customWidth="1"/>
    <col min="6" max="6" width="14.44140625" bestFit="1" customWidth="1"/>
  </cols>
  <sheetData>
    <row r="3" spans="2:10" x14ac:dyDescent="0.3">
      <c r="B3" s="9" t="s">
        <v>51</v>
      </c>
      <c r="C3" s="9" t="s">
        <v>52</v>
      </c>
      <c r="D3" s="9" t="s">
        <v>53</v>
      </c>
      <c r="F3" s="9" t="s">
        <v>55</v>
      </c>
      <c r="G3" s="9" t="s">
        <v>56</v>
      </c>
      <c r="H3" s="9" t="s">
        <v>57</v>
      </c>
      <c r="I3" s="9" t="s">
        <v>58</v>
      </c>
      <c r="J3" s="9" t="s">
        <v>54</v>
      </c>
    </row>
    <row r="4" spans="2:10" x14ac:dyDescent="0.3">
      <c r="B4" s="9" t="s">
        <v>10</v>
      </c>
      <c r="C4" s="10">
        <f>SUMIF(Sept!J2:J25,"*donation*",Sept!I2:I25)</f>
        <v>301.93</v>
      </c>
      <c r="D4">
        <f>SUMIF(Sept!$J$2:$J$25,"*donation*",Sept!$G$2:$G$25)</f>
        <v>47</v>
      </c>
      <c r="F4" t="s">
        <v>11</v>
      </c>
      <c r="G4">
        <f>COUNTIF(Sept!C:C,F4)</f>
        <v>7</v>
      </c>
      <c r="H4">
        <f>COUNTIF(Jan!C:C,F4)</f>
        <v>7</v>
      </c>
      <c r="I4">
        <f>COUNTIF(March!C:C,F4)</f>
        <v>7</v>
      </c>
      <c r="J4" s="9">
        <f>SUM(G4:I4)</f>
        <v>21</v>
      </c>
    </row>
    <row r="5" spans="2:10" x14ac:dyDescent="0.3">
      <c r="B5" s="9" t="s">
        <v>41</v>
      </c>
      <c r="C5" s="10">
        <f>SUMIF(March!J2:J25,"*donation*",March!I2:J25)</f>
        <v>286.28999999999996</v>
      </c>
      <c r="D5">
        <f>SUMIF(March!$J$2:$J$25,"*donation*",March!$G$2:$G$25)</f>
        <v>39</v>
      </c>
      <c r="F5" t="s">
        <v>12</v>
      </c>
      <c r="G5">
        <f>COUNTIF(Sept!C:C,F5)</f>
        <v>7</v>
      </c>
      <c r="H5">
        <f>COUNTIF(Jan!C:C,F5)</f>
        <v>7</v>
      </c>
      <c r="I5">
        <f>COUNTIF(March!C:C,F5)</f>
        <v>7</v>
      </c>
      <c r="J5" s="9">
        <f>SUM(G5:I5)</f>
        <v>21</v>
      </c>
    </row>
    <row r="6" spans="2:10" x14ac:dyDescent="0.3">
      <c r="B6" s="9" t="s">
        <v>39</v>
      </c>
      <c r="C6" s="10">
        <f>SUMIF(Jan!J2:J25,"*donation*",Jan!I2:I25)</f>
        <v>229.03</v>
      </c>
      <c r="D6">
        <f>SUMIF(Jan!$J$2:$J$25,"*donation*",Jan!$G$2:$G$25)</f>
        <v>35</v>
      </c>
      <c r="F6" t="s">
        <v>13</v>
      </c>
      <c r="G6">
        <f>COUNTIF(Sept!C:C,F6)</f>
        <v>5</v>
      </c>
      <c r="H6">
        <f>COUNTIF(Jan!C:C,F6)</f>
        <v>5</v>
      </c>
      <c r="I6">
        <f>COUNTIF(March!C:C,F6)</f>
        <v>5</v>
      </c>
      <c r="J6" s="9">
        <f>SUM(G6:I6)</f>
        <v>15</v>
      </c>
    </row>
    <row r="7" spans="2:10" x14ac:dyDescent="0.3">
      <c r="B7" s="9" t="s">
        <v>54</v>
      </c>
      <c r="C7" s="11">
        <f>SUM(C4:C6)</f>
        <v>817.25</v>
      </c>
      <c r="D7" s="9">
        <f>SUM(D4:D6)</f>
        <v>121</v>
      </c>
      <c r="F7" t="s">
        <v>14</v>
      </c>
      <c r="G7">
        <f>COUNTIF(Sept!C:C,F7)</f>
        <v>3</v>
      </c>
      <c r="H7">
        <f>COUNTIF(Jan!C:C,F7)</f>
        <v>3</v>
      </c>
      <c r="I7">
        <f>COUNTIF(March!C:C,F7)</f>
        <v>3</v>
      </c>
      <c r="J7" s="9">
        <f>SUM(G7:I7)</f>
        <v>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E25" sqref="E25"/>
    </sheetView>
  </sheetViews>
  <sheetFormatPr defaultRowHeight="14.4" x14ac:dyDescent="0.3"/>
  <cols>
    <col min="1" max="1" width="9.33203125" customWidth="1"/>
    <col min="2" max="2" width="13.44140625" customWidth="1"/>
    <col min="3" max="3" width="19.21875" customWidth="1"/>
    <col min="4" max="4" width="31.21875" customWidth="1"/>
    <col min="5" max="6" width="17.88671875" customWidth="1"/>
    <col min="7" max="7" width="18.21875" customWidth="1"/>
    <col min="8" max="8" width="23.6640625" style="3" customWidth="1"/>
    <col min="9" max="9" width="17.6640625" style="3" customWidth="1"/>
    <col min="10" max="10" width="32.2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50</v>
      </c>
      <c r="G1" s="6" t="s">
        <v>5</v>
      </c>
      <c r="H1" s="5" t="s">
        <v>6</v>
      </c>
      <c r="I1" s="5" t="s">
        <v>7</v>
      </c>
      <c r="J1" s="1" t="s">
        <v>8</v>
      </c>
    </row>
    <row r="2" spans="1:10" x14ac:dyDescent="0.3">
      <c r="A2" t="s">
        <v>9</v>
      </c>
      <c r="B2" t="s">
        <v>10</v>
      </c>
      <c r="C2" t="s">
        <v>11</v>
      </c>
      <c r="D2" t="s">
        <v>15</v>
      </c>
      <c r="E2">
        <v>22</v>
      </c>
      <c r="F2" t="s">
        <v>43</v>
      </c>
      <c r="G2">
        <v>3</v>
      </c>
      <c r="H2" s="3">
        <v>7.97</v>
      </c>
      <c r="I2" s="4">
        <f>G2*H2</f>
        <v>23.91</v>
      </c>
    </row>
    <row r="3" spans="1:10" x14ac:dyDescent="0.3">
      <c r="A3" t="s">
        <v>9</v>
      </c>
      <c r="B3" t="s">
        <v>10</v>
      </c>
      <c r="C3" t="s">
        <v>11</v>
      </c>
      <c r="D3" t="s">
        <v>16</v>
      </c>
      <c r="E3">
        <v>30</v>
      </c>
      <c r="F3" t="s">
        <v>44</v>
      </c>
      <c r="G3">
        <v>3</v>
      </c>
      <c r="H3" s="3">
        <v>15.99</v>
      </c>
      <c r="I3" s="4">
        <f t="shared" ref="I3:I23" si="0">G3*H3</f>
        <v>47.97</v>
      </c>
    </row>
    <row r="4" spans="1:10" x14ac:dyDescent="0.3">
      <c r="A4" t="s">
        <v>9</v>
      </c>
      <c r="B4" t="s">
        <v>10</v>
      </c>
      <c r="C4" t="s">
        <v>11</v>
      </c>
      <c r="D4" t="s">
        <v>17</v>
      </c>
      <c r="E4">
        <v>12</v>
      </c>
      <c r="F4" t="s">
        <v>47</v>
      </c>
      <c r="G4">
        <v>4</v>
      </c>
      <c r="H4" s="3">
        <v>19.97</v>
      </c>
      <c r="I4" s="4">
        <f t="shared" si="0"/>
        <v>79.88</v>
      </c>
    </row>
    <row r="5" spans="1:10" x14ac:dyDescent="0.3">
      <c r="A5" t="s">
        <v>9</v>
      </c>
      <c r="B5" t="s">
        <v>10</v>
      </c>
      <c r="C5" t="s">
        <v>11</v>
      </c>
      <c r="D5" t="s">
        <v>18</v>
      </c>
      <c r="E5">
        <v>30</v>
      </c>
      <c r="F5" t="s">
        <v>45</v>
      </c>
      <c r="G5">
        <v>2</v>
      </c>
      <c r="H5" s="3">
        <v>20</v>
      </c>
      <c r="I5" s="4">
        <f t="shared" si="0"/>
        <v>40</v>
      </c>
    </row>
    <row r="6" spans="1:10" x14ac:dyDescent="0.3">
      <c r="A6" t="s">
        <v>9</v>
      </c>
      <c r="B6" t="s">
        <v>10</v>
      </c>
      <c r="C6" t="s">
        <v>11</v>
      </c>
      <c r="D6" t="s">
        <v>19</v>
      </c>
      <c r="E6">
        <v>1</v>
      </c>
      <c r="F6" t="s">
        <v>48</v>
      </c>
      <c r="G6">
        <v>2</v>
      </c>
      <c r="H6" s="3">
        <v>11.49</v>
      </c>
      <c r="I6" s="4">
        <f t="shared" si="0"/>
        <v>22.98</v>
      </c>
    </row>
    <row r="7" spans="1:10" x14ac:dyDescent="0.3">
      <c r="A7" t="s">
        <v>9</v>
      </c>
      <c r="B7" t="s">
        <v>10</v>
      </c>
      <c r="C7" t="s">
        <v>11</v>
      </c>
      <c r="D7" t="s">
        <v>20</v>
      </c>
      <c r="E7">
        <v>8</v>
      </c>
      <c r="F7" t="s">
        <v>47</v>
      </c>
      <c r="G7">
        <v>6</v>
      </c>
      <c r="H7" s="3">
        <v>4.49</v>
      </c>
      <c r="I7" s="4">
        <f t="shared" si="0"/>
        <v>26.94</v>
      </c>
    </row>
    <row r="8" spans="1:10" x14ac:dyDescent="0.3">
      <c r="A8" t="s">
        <v>9</v>
      </c>
      <c r="B8" t="s">
        <v>10</v>
      </c>
      <c r="C8" t="s">
        <v>11</v>
      </c>
      <c r="D8" t="s">
        <v>21</v>
      </c>
      <c r="E8">
        <v>28</v>
      </c>
      <c r="F8" t="s">
        <v>47</v>
      </c>
      <c r="G8">
        <v>1</v>
      </c>
      <c r="H8" s="3">
        <v>20.190000000000001</v>
      </c>
      <c r="I8" s="4">
        <f t="shared" si="0"/>
        <v>20.190000000000001</v>
      </c>
    </row>
    <row r="9" spans="1:10" x14ac:dyDescent="0.3">
      <c r="A9" t="s">
        <v>9</v>
      </c>
      <c r="B9" t="s">
        <v>10</v>
      </c>
      <c r="C9" t="s">
        <v>12</v>
      </c>
      <c r="D9" t="s">
        <v>22</v>
      </c>
      <c r="E9">
        <v>64</v>
      </c>
      <c r="F9" t="s">
        <v>44</v>
      </c>
      <c r="G9">
        <v>4</v>
      </c>
      <c r="H9" s="3">
        <v>14.99</v>
      </c>
      <c r="I9" s="4">
        <f t="shared" si="0"/>
        <v>59.96</v>
      </c>
      <c r="J9" t="s">
        <v>37</v>
      </c>
    </row>
    <row r="10" spans="1:10" x14ac:dyDescent="0.3">
      <c r="A10" t="s">
        <v>9</v>
      </c>
      <c r="B10" t="s">
        <v>10</v>
      </c>
      <c r="C10" t="s">
        <v>12</v>
      </c>
      <c r="D10" t="s">
        <v>23</v>
      </c>
      <c r="E10">
        <v>24</v>
      </c>
      <c r="F10" t="s">
        <v>47</v>
      </c>
      <c r="G10">
        <v>2</v>
      </c>
      <c r="H10" s="3">
        <v>11.99</v>
      </c>
      <c r="I10" s="4">
        <f t="shared" si="0"/>
        <v>23.98</v>
      </c>
      <c r="J10" t="s">
        <v>37</v>
      </c>
    </row>
    <row r="11" spans="1:10" x14ac:dyDescent="0.3">
      <c r="A11" t="s">
        <v>9</v>
      </c>
      <c r="B11" t="s">
        <v>10</v>
      </c>
      <c r="C11" t="s">
        <v>12</v>
      </c>
      <c r="D11" t="s">
        <v>24</v>
      </c>
      <c r="E11">
        <v>60</v>
      </c>
      <c r="F11" t="s">
        <v>47</v>
      </c>
      <c r="G11">
        <v>3</v>
      </c>
      <c r="H11" s="3">
        <v>15.99</v>
      </c>
      <c r="I11" s="4">
        <f t="shared" si="0"/>
        <v>47.97</v>
      </c>
      <c r="J11" t="s">
        <v>37</v>
      </c>
    </row>
    <row r="12" spans="1:10" x14ac:dyDescent="0.3">
      <c r="A12" t="s">
        <v>9</v>
      </c>
      <c r="B12" t="s">
        <v>10</v>
      </c>
      <c r="C12" t="s">
        <v>12</v>
      </c>
      <c r="D12" t="s">
        <v>25</v>
      </c>
      <c r="E12">
        <v>36</v>
      </c>
      <c r="F12" t="s">
        <v>44</v>
      </c>
      <c r="G12">
        <v>2</v>
      </c>
      <c r="H12" s="3">
        <v>11.99</v>
      </c>
      <c r="I12" s="4">
        <f t="shared" si="0"/>
        <v>23.98</v>
      </c>
      <c r="J12" t="s">
        <v>37</v>
      </c>
    </row>
    <row r="13" spans="1:10" x14ac:dyDescent="0.3">
      <c r="A13" t="s">
        <v>9</v>
      </c>
      <c r="B13" t="s">
        <v>10</v>
      </c>
      <c r="C13" t="s">
        <v>12</v>
      </c>
      <c r="D13" t="s">
        <v>26</v>
      </c>
      <c r="E13">
        <v>20</v>
      </c>
      <c r="F13" t="s">
        <v>47</v>
      </c>
      <c r="G13">
        <v>1</v>
      </c>
      <c r="H13" s="3">
        <v>13.99</v>
      </c>
      <c r="I13" s="4">
        <f t="shared" si="0"/>
        <v>13.99</v>
      </c>
      <c r="J13" t="s">
        <v>37</v>
      </c>
    </row>
    <row r="14" spans="1:10" x14ac:dyDescent="0.3">
      <c r="A14" t="s">
        <v>9</v>
      </c>
      <c r="B14" t="s">
        <v>10</v>
      </c>
      <c r="C14" t="s">
        <v>12</v>
      </c>
      <c r="D14" t="s">
        <v>27</v>
      </c>
      <c r="E14">
        <v>32</v>
      </c>
      <c r="F14" t="s">
        <v>47</v>
      </c>
      <c r="G14">
        <v>1</v>
      </c>
      <c r="H14" s="3">
        <v>16.989999999999998</v>
      </c>
      <c r="I14" s="4">
        <f t="shared" si="0"/>
        <v>16.989999999999998</v>
      </c>
      <c r="J14" t="s">
        <v>37</v>
      </c>
    </row>
    <row r="15" spans="1:10" x14ac:dyDescent="0.3">
      <c r="A15" t="s">
        <v>9</v>
      </c>
      <c r="B15" t="s">
        <v>10</v>
      </c>
      <c r="C15" t="s">
        <v>12</v>
      </c>
      <c r="D15" t="s">
        <v>28</v>
      </c>
      <c r="E15">
        <v>54</v>
      </c>
      <c r="F15" t="s">
        <v>44</v>
      </c>
      <c r="G15">
        <v>2</v>
      </c>
      <c r="H15" s="3">
        <v>13.99</v>
      </c>
      <c r="I15" s="4">
        <f t="shared" si="0"/>
        <v>27.98</v>
      </c>
      <c r="J15" t="s">
        <v>37</v>
      </c>
    </row>
    <row r="16" spans="1:10" x14ac:dyDescent="0.3">
      <c r="A16" t="s">
        <v>9</v>
      </c>
      <c r="B16" t="s">
        <v>10</v>
      </c>
      <c r="C16" t="s">
        <v>13</v>
      </c>
      <c r="D16" t="s">
        <v>29</v>
      </c>
      <c r="E16">
        <v>8</v>
      </c>
      <c r="F16" t="s">
        <v>45</v>
      </c>
      <c r="G16">
        <v>2</v>
      </c>
      <c r="H16" s="4">
        <v>1.99</v>
      </c>
      <c r="I16" s="4">
        <f t="shared" si="0"/>
        <v>3.98</v>
      </c>
      <c r="J16" t="s">
        <v>37</v>
      </c>
    </row>
    <row r="17" spans="1:10" x14ac:dyDescent="0.3">
      <c r="A17" t="s">
        <v>9</v>
      </c>
      <c r="B17" t="s">
        <v>10</v>
      </c>
      <c r="C17" t="s">
        <v>13</v>
      </c>
      <c r="D17" t="s">
        <v>30</v>
      </c>
      <c r="E17">
        <v>3</v>
      </c>
      <c r="F17" t="s">
        <v>43</v>
      </c>
      <c r="G17">
        <v>4</v>
      </c>
      <c r="H17" s="3">
        <v>5.97</v>
      </c>
      <c r="I17" s="4">
        <f t="shared" si="0"/>
        <v>23.88</v>
      </c>
      <c r="J17" t="s">
        <v>37</v>
      </c>
    </row>
    <row r="18" spans="1:10" x14ac:dyDescent="0.3">
      <c r="A18" t="s">
        <v>9</v>
      </c>
      <c r="B18" t="s">
        <v>10</v>
      </c>
      <c r="C18" t="s">
        <v>13</v>
      </c>
      <c r="D18" t="s">
        <v>31</v>
      </c>
      <c r="E18">
        <v>454</v>
      </c>
      <c r="F18" t="s">
        <v>49</v>
      </c>
      <c r="G18">
        <v>6</v>
      </c>
      <c r="H18" s="4">
        <v>2.5</v>
      </c>
      <c r="I18" s="4">
        <f t="shared" si="0"/>
        <v>15</v>
      </c>
      <c r="J18" t="s">
        <v>37</v>
      </c>
    </row>
    <row r="19" spans="1:10" x14ac:dyDescent="0.3">
      <c r="A19" t="s">
        <v>9</v>
      </c>
      <c r="B19" t="s">
        <v>10</v>
      </c>
      <c r="C19" t="s">
        <v>13</v>
      </c>
      <c r="D19" t="s">
        <v>32</v>
      </c>
      <c r="E19">
        <v>6</v>
      </c>
      <c r="F19" t="s">
        <v>45</v>
      </c>
      <c r="G19">
        <v>2</v>
      </c>
      <c r="H19" s="4">
        <v>4.5</v>
      </c>
      <c r="I19" s="4">
        <f t="shared" si="0"/>
        <v>9</v>
      </c>
      <c r="J19" t="s">
        <v>37</v>
      </c>
    </row>
    <row r="20" spans="1:10" x14ac:dyDescent="0.3">
      <c r="A20" t="s">
        <v>9</v>
      </c>
      <c r="B20" t="s">
        <v>10</v>
      </c>
      <c r="C20" t="s">
        <v>13</v>
      </c>
      <c r="D20" t="s">
        <v>33</v>
      </c>
      <c r="E20">
        <v>10</v>
      </c>
      <c r="F20" t="s">
        <v>45</v>
      </c>
      <c r="G20">
        <v>2</v>
      </c>
      <c r="H20" s="4">
        <v>3.86</v>
      </c>
      <c r="I20" s="4">
        <f t="shared" si="0"/>
        <v>7.72</v>
      </c>
      <c r="J20" t="s">
        <v>37</v>
      </c>
    </row>
    <row r="21" spans="1:10" x14ac:dyDescent="0.3">
      <c r="A21" t="s">
        <v>9</v>
      </c>
      <c r="B21" t="s">
        <v>10</v>
      </c>
      <c r="C21" t="s">
        <v>14</v>
      </c>
      <c r="D21" t="s">
        <v>34</v>
      </c>
      <c r="E21">
        <v>6</v>
      </c>
      <c r="F21" t="s">
        <v>45</v>
      </c>
      <c r="G21">
        <v>10</v>
      </c>
      <c r="H21" s="3">
        <v>1.25</v>
      </c>
      <c r="I21" s="4">
        <f t="shared" si="0"/>
        <v>12.5</v>
      </c>
      <c r="J21" t="s">
        <v>37</v>
      </c>
    </row>
    <row r="22" spans="1:10" x14ac:dyDescent="0.3">
      <c r="A22" t="s">
        <v>9</v>
      </c>
      <c r="B22" t="s">
        <v>10</v>
      </c>
      <c r="C22" t="s">
        <v>14</v>
      </c>
      <c r="D22" t="s">
        <v>35</v>
      </c>
      <c r="E22">
        <v>16</v>
      </c>
      <c r="F22" t="s">
        <v>45</v>
      </c>
      <c r="G22">
        <v>4</v>
      </c>
      <c r="H22" s="3">
        <v>1.75</v>
      </c>
      <c r="I22" s="4">
        <f t="shared" si="0"/>
        <v>7</v>
      </c>
      <c r="J22" t="s">
        <v>37</v>
      </c>
    </row>
    <row r="23" spans="1:10" x14ac:dyDescent="0.3">
      <c r="A23" t="s">
        <v>9</v>
      </c>
      <c r="B23" t="s">
        <v>10</v>
      </c>
      <c r="C23" t="s">
        <v>14</v>
      </c>
      <c r="D23" t="s">
        <v>36</v>
      </c>
      <c r="E23">
        <v>7</v>
      </c>
      <c r="F23" t="s">
        <v>47</v>
      </c>
      <c r="G23">
        <v>2</v>
      </c>
      <c r="H23" s="3">
        <v>4</v>
      </c>
      <c r="I23" s="4">
        <f t="shared" si="0"/>
        <v>8</v>
      </c>
      <c r="J23" t="s">
        <v>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02B3-EB9A-4A1A-92A6-8DFCA958A143}">
  <dimension ref="A1:J23"/>
  <sheetViews>
    <sheetView workbookViewId="0">
      <selection activeCell="K13" sqref="K13"/>
    </sheetView>
  </sheetViews>
  <sheetFormatPr defaultRowHeight="14.4" x14ac:dyDescent="0.3"/>
  <cols>
    <col min="1" max="1" width="9.6640625" customWidth="1"/>
    <col min="2" max="2" width="16.88671875" customWidth="1"/>
    <col min="3" max="3" width="19.21875" customWidth="1"/>
    <col min="4" max="4" width="32.33203125" customWidth="1"/>
    <col min="5" max="6" width="13.6640625" customWidth="1"/>
    <col min="7" max="7" width="11.21875" customWidth="1"/>
    <col min="8" max="8" width="16.77734375" style="3" customWidth="1"/>
    <col min="9" max="9" width="14.88671875" style="3" bestFit="1" customWidth="1"/>
    <col min="10" max="10" width="33.109375" customWidth="1"/>
  </cols>
  <sheetData>
    <row r="1" spans="1:10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42</v>
      </c>
      <c r="G1" s="8" t="s">
        <v>5</v>
      </c>
      <c r="H1" s="7" t="s">
        <v>6</v>
      </c>
      <c r="I1" s="7" t="s">
        <v>7</v>
      </c>
      <c r="J1" s="2" t="s">
        <v>8</v>
      </c>
    </row>
    <row r="2" spans="1:10" x14ac:dyDescent="0.3">
      <c r="A2" t="s">
        <v>38</v>
      </c>
      <c r="B2" t="s">
        <v>39</v>
      </c>
      <c r="C2" t="s">
        <v>11</v>
      </c>
      <c r="D2" t="s">
        <v>15</v>
      </c>
      <c r="E2">
        <v>22</v>
      </c>
      <c r="F2" t="s">
        <v>43</v>
      </c>
      <c r="G2">
        <v>3</v>
      </c>
      <c r="H2" s="3">
        <v>7.97</v>
      </c>
      <c r="I2" s="4">
        <f>G2*H2</f>
        <v>23.91</v>
      </c>
    </row>
    <row r="3" spans="1:10" x14ac:dyDescent="0.3">
      <c r="A3" t="s">
        <v>38</v>
      </c>
      <c r="B3" t="s">
        <v>39</v>
      </c>
      <c r="C3" t="s">
        <v>11</v>
      </c>
      <c r="D3" t="s">
        <v>16</v>
      </c>
      <c r="E3">
        <v>30</v>
      </c>
      <c r="F3" t="s">
        <v>44</v>
      </c>
      <c r="G3">
        <v>2</v>
      </c>
      <c r="H3" s="3">
        <v>15.99</v>
      </c>
      <c r="I3" s="4">
        <f t="shared" ref="I3:I23" si="0">G3*H3</f>
        <v>31.98</v>
      </c>
    </row>
    <row r="4" spans="1:10" x14ac:dyDescent="0.3">
      <c r="A4" t="s">
        <v>38</v>
      </c>
      <c r="B4" t="s">
        <v>39</v>
      </c>
      <c r="C4" t="s">
        <v>11</v>
      </c>
      <c r="D4" t="s">
        <v>17</v>
      </c>
      <c r="E4">
        <v>12</v>
      </c>
      <c r="F4" t="s">
        <v>47</v>
      </c>
      <c r="G4">
        <v>2</v>
      </c>
      <c r="H4" s="3">
        <v>19.97</v>
      </c>
      <c r="I4" s="4">
        <f t="shared" si="0"/>
        <v>39.94</v>
      </c>
    </row>
    <row r="5" spans="1:10" x14ac:dyDescent="0.3">
      <c r="A5" t="s">
        <v>38</v>
      </c>
      <c r="B5" t="s">
        <v>39</v>
      </c>
      <c r="C5" t="s">
        <v>11</v>
      </c>
      <c r="D5" t="s">
        <v>18</v>
      </c>
      <c r="E5">
        <v>30</v>
      </c>
      <c r="F5" t="s">
        <v>46</v>
      </c>
      <c r="G5">
        <v>0</v>
      </c>
      <c r="H5" s="3">
        <v>20</v>
      </c>
      <c r="I5" s="4">
        <f t="shared" si="0"/>
        <v>0</v>
      </c>
    </row>
    <row r="6" spans="1:10" x14ac:dyDescent="0.3">
      <c r="A6" t="s">
        <v>38</v>
      </c>
      <c r="B6" t="s">
        <v>39</v>
      </c>
      <c r="C6" t="s">
        <v>11</v>
      </c>
      <c r="D6" t="s">
        <v>19</v>
      </c>
      <c r="E6">
        <v>1</v>
      </c>
      <c r="F6" t="s">
        <v>48</v>
      </c>
      <c r="G6">
        <v>2</v>
      </c>
      <c r="H6" s="3">
        <v>11.49</v>
      </c>
      <c r="I6" s="4">
        <f t="shared" si="0"/>
        <v>22.98</v>
      </c>
    </row>
    <row r="7" spans="1:10" x14ac:dyDescent="0.3">
      <c r="A7" t="s">
        <v>38</v>
      </c>
      <c r="B7" t="s">
        <v>39</v>
      </c>
      <c r="C7" t="s">
        <v>11</v>
      </c>
      <c r="D7" t="s">
        <v>20</v>
      </c>
      <c r="E7">
        <v>8</v>
      </c>
      <c r="F7" t="s">
        <v>47</v>
      </c>
      <c r="G7">
        <v>4</v>
      </c>
      <c r="H7" s="3">
        <v>4.49</v>
      </c>
      <c r="I7" s="4">
        <f t="shared" si="0"/>
        <v>17.96</v>
      </c>
    </row>
    <row r="8" spans="1:10" x14ac:dyDescent="0.3">
      <c r="A8" t="s">
        <v>38</v>
      </c>
      <c r="B8" t="s">
        <v>39</v>
      </c>
      <c r="C8" t="s">
        <v>11</v>
      </c>
      <c r="D8" t="s">
        <v>21</v>
      </c>
      <c r="E8">
        <v>28</v>
      </c>
      <c r="F8" t="s">
        <v>47</v>
      </c>
      <c r="G8">
        <v>1</v>
      </c>
      <c r="H8" s="3">
        <v>20.190000000000001</v>
      </c>
      <c r="I8" s="4">
        <f t="shared" si="0"/>
        <v>20.190000000000001</v>
      </c>
    </row>
    <row r="9" spans="1:10" x14ac:dyDescent="0.3">
      <c r="A9" t="s">
        <v>38</v>
      </c>
      <c r="B9" t="s">
        <v>39</v>
      </c>
      <c r="C9" t="s">
        <v>12</v>
      </c>
      <c r="D9" t="s">
        <v>22</v>
      </c>
      <c r="E9">
        <v>64</v>
      </c>
      <c r="F9" t="s">
        <v>44</v>
      </c>
      <c r="G9">
        <v>2</v>
      </c>
      <c r="H9" s="3">
        <v>14.99</v>
      </c>
      <c r="I9" s="4">
        <f t="shared" si="0"/>
        <v>29.98</v>
      </c>
      <c r="J9" t="s">
        <v>37</v>
      </c>
    </row>
    <row r="10" spans="1:10" x14ac:dyDescent="0.3">
      <c r="A10" t="s">
        <v>38</v>
      </c>
      <c r="B10" t="s">
        <v>39</v>
      </c>
      <c r="C10" t="s">
        <v>12</v>
      </c>
      <c r="D10" t="s">
        <v>23</v>
      </c>
      <c r="E10">
        <v>24</v>
      </c>
      <c r="F10" t="s">
        <v>47</v>
      </c>
      <c r="G10">
        <v>2</v>
      </c>
      <c r="H10" s="3">
        <v>11.99</v>
      </c>
      <c r="I10" s="4">
        <f t="shared" si="0"/>
        <v>23.98</v>
      </c>
      <c r="J10" t="s">
        <v>37</v>
      </c>
    </row>
    <row r="11" spans="1:10" x14ac:dyDescent="0.3">
      <c r="A11" t="s">
        <v>38</v>
      </c>
      <c r="B11" t="s">
        <v>39</v>
      </c>
      <c r="C11" t="s">
        <v>12</v>
      </c>
      <c r="D11" t="s">
        <v>24</v>
      </c>
      <c r="E11">
        <v>60</v>
      </c>
      <c r="F11" t="s">
        <v>47</v>
      </c>
      <c r="G11">
        <v>2</v>
      </c>
      <c r="H11" s="3">
        <v>15.99</v>
      </c>
      <c r="I11" s="4">
        <f t="shared" si="0"/>
        <v>31.98</v>
      </c>
      <c r="J11" t="s">
        <v>37</v>
      </c>
    </row>
    <row r="12" spans="1:10" x14ac:dyDescent="0.3">
      <c r="A12" t="s">
        <v>38</v>
      </c>
      <c r="B12" t="s">
        <v>39</v>
      </c>
      <c r="C12" t="s">
        <v>12</v>
      </c>
      <c r="D12" t="s">
        <v>25</v>
      </c>
      <c r="E12">
        <v>36</v>
      </c>
      <c r="F12" t="s">
        <v>44</v>
      </c>
      <c r="G12">
        <v>2</v>
      </c>
      <c r="H12" s="3">
        <v>11.99</v>
      </c>
      <c r="I12" s="4">
        <f t="shared" si="0"/>
        <v>23.98</v>
      </c>
      <c r="J12" t="s">
        <v>37</v>
      </c>
    </row>
    <row r="13" spans="1:10" x14ac:dyDescent="0.3">
      <c r="A13" t="s">
        <v>38</v>
      </c>
      <c r="B13" t="s">
        <v>39</v>
      </c>
      <c r="C13" t="s">
        <v>12</v>
      </c>
      <c r="D13" t="s">
        <v>26</v>
      </c>
      <c r="E13">
        <v>20</v>
      </c>
      <c r="F13" t="s">
        <v>47</v>
      </c>
      <c r="G13">
        <v>1</v>
      </c>
      <c r="H13" s="3">
        <v>13.99</v>
      </c>
      <c r="I13" s="4">
        <f t="shared" si="0"/>
        <v>13.99</v>
      </c>
      <c r="J13" t="s">
        <v>37</v>
      </c>
    </row>
    <row r="14" spans="1:10" x14ac:dyDescent="0.3">
      <c r="A14" t="s">
        <v>38</v>
      </c>
      <c r="B14" t="s">
        <v>39</v>
      </c>
      <c r="C14" t="s">
        <v>12</v>
      </c>
      <c r="D14" t="s">
        <v>27</v>
      </c>
      <c r="E14">
        <v>32</v>
      </c>
      <c r="F14" t="s">
        <v>47</v>
      </c>
      <c r="G14">
        <v>1</v>
      </c>
      <c r="H14" s="3">
        <v>16.989999999999998</v>
      </c>
      <c r="I14" s="4">
        <f t="shared" si="0"/>
        <v>16.989999999999998</v>
      </c>
      <c r="J14" t="s">
        <v>37</v>
      </c>
    </row>
    <row r="15" spans="1:10" x14ac:dyDescent="0.3">
      <c r="A15" t="s">
        <v>38</v>
      </c>
      <c r="B15" t="s">
        <v>39</v>
      </c>
      <c r="C15" t="s">
        <v>12</v>
      </c>
      <c r="D15" t="s">
        <v>28</v>
      </c>
      <c r="E15">
        <v>54</v>
      </c>
      <c r="F15" t="s">
        <v>44</v>
      </c>
      <c r="G15">
        <v>2</v>
      </c>
      <c r="H15" s="3">
        <v>13.99</v>
      </c>
      <c r="I15" s="4">
        <f t="shared" si="0"/>
        <v>27.98</v>
      </c>
      <c r="J15" t="s">
        <v>37</v>
      </c>
    </row>
    <row r="16" spans="1:10" x14ac:dyDescent="0.3">
      <c r="A16" t="s">
        <v>38</v>
      </c>
      <c r="B16" t="s">
        <v>39</v>
      </c>
      <c r="C16" t="s">
        <v>13</v>
      </c>
      <c r="D16" t="s">
        <v>29</v>
      </c>
      <c r="E16">
        <v>8</v>
      </c>
      <c r="F16" t="s">
        <v>45</v>
      </c>
      <c r="G16">
        <v>1</v>
      </c>
      <c r="H16" s="4">
        <v>1.99</v>
      </c>
      <c r="I16" s="4">
        <f t="shared" si="0"/>
        <v>1.99</v>
      </c>
      <c r="J16" t="s">
        <v>37</v>
      </c>
    </row>
    <row r="17" spans="1:10" x14ac:dyDescent="0.3">
      <c r="A17" t="s">
        <v>38</v>
      </c>
      <c r="B17" t="s">
        <v>39</v>
      </c>
      <c r="C17" t="s">
        <v>13</v>
      </c>
      <c r="D17" t="s">
        <v>30</v>
      </c>
      <c r="E17">
        <v>3</v>
      </c>
      <c r="F17" t="s">
        <v>43</v>
      </c>
      <c r="G17">
        <v>2</v>
      </c>
      <c r="H17" s="3">
        <v>5.97</v>
      </c>
      <c r="I17" s="4">
        <f t="shared" si="0"/>
        <v>11.94</v>
      </c>
      <c r="J17" t="s">
        <v>37</v>
      </c>
    </row>
    <row r="18" spans="1:10" x14ac:dyDescent="0.3">
      <c r="A18" t="s">
        <v>38</v>
      </c>
      <c r="B18" t="s">
        <v>39</v>
      </c>
      <c r="C18" t="s">
        <v>13</v>
      </c>
      <c r="D18" t="s">
        <v>31</v>
      </c>
      <c r="E18">
        <v>454</v>
      </c>
      <c r="F18" t="s">
        <v>49</v>
      </c>
      <c r="G18">
        <v>6</v>
      </c>
      <c r="H18" s="4">
        <v>2.5</v>
      </c>
      <c r="I18" s="4">
        <f t="shared" si="0"/>
        <v>15</v>
      </c>
      <c r="J18" t="s">
        <v>37</v>
      </c>
    </row>
    <row r="19" spans="1:10" x14ac:dyDescent="0.3">
      <c r="A19" t="s">
        <v>38</v>
      </c>
      <c r="B19" t="s">
        <v>39</v>
      </c>
      <c r="C19" t="s">
        <v>13</v>
      </c>
      <c r="D19" t="s">
        <v>32</v>
      </c>
      <c r="E19">
        <v>6</v>
      </c>
      <c r="F19" t="s">
        <v>45</v>
      </c>
      <c r="G19">
        <v>2</v>
      </c>
      <c r="H19" s="4">
        <v>4.5</v>
      </c>
      <c r="I19" s="4">
        <f t="shared" si="0"/>
        <v>9</v>
      </c>
      <c r="J19" t="s">
        <v>37</v>
      </c>
    </row>
    <row r="20" spans="1:10" x14ac:dyDescent="0.3">
      <c r="A20" t="s">
        <v>38</v>
      </c>
      <c r="B20" t="s">
        <v>39</v>
      </c>
      <c r="C20" t="s">
        <v>13</v>
      </c>
      <c r="D20" t="s">
        <v>33</v>
      </c>
      <c r="E20">
        <v>10</v>
      </c>
      <c r="F20" t="s">
        <v>45</v>
      </c>
      <c r="G20">
        <v>2</v>
      </c>
      <c r="H20" s="4">
        <v>3.86</v>
      </c>
      <c r="I20" s="4">
        <f t="shared" si="0"/>
        <v>7.72</v>
      </c>
      <c r="J20" t="s">
        <v>37</v>
      </c>
    </row>
    <row r="21" spans="1:10" x14ac:dyDescent="0.3">
      <c r="A21" t="s">
        <v>38</v>
      </c>
      <c r="B21" t="s">
        <v>39</v>
      </c>
      <c r="C21" t="s">
        <v>14</v>
      </c>
      <c r="D21" t="s">
        <v>34</v>
      </c>
      <c r="E21">
        <v>6</v>
      </c>
      <c r="F21" t="s">
        <v>45</v>
      </c>
      <c r="G21">
        <v>6</v>
      </c>
      <c r="H21" s="3">
        <v>1.25</v>
      </c>
      <c r="I21" s="4">
        <f t="shared" si="0"/>
        <v>7.5</v>
      </c>
      <c r="J21" t="s">
        <v>37</v>
      </c>
    </row>
    <row r="22" spans="1:10" x14ac:dyDescent="0.3">
      <c r="A22" t="s">
        <v>38</v>
      </c>
      <c r="B22" t="s">
        <v>39</v>
      </c>
      <c r="C22" t="s">
        <v>14</v>
      </c>
      <c r="D22" t="s">
        <v>35</v>
      </c>
      <c r="E22">
        <v>16</v>
      </c>
      <c r="F22" t="s">
        <v>45</v>
      </c>
      <c r="G22">
        <v>4</v>
      </c>
      <c r="H22" s="3">
        <v>1.75</v>
      </c>
      <c r="I22" s="4">
        <f t="shared" si="0"/>
        <v>7</v>
      </c>
      <c r="J22" t="s">
        <v>37</v>
      </c>
    </row>
    <row r="23" spans="1:10" x14ac:dyDescent="0.3">
      <c r="A23" t="s">
        <v>38</v>
      </c>
      <c r="B23" t="s">
        <v>39</v>
      </c>
      <c r="C23" t="s">
        <v>14</v>
      </c>
      <c r="D23" t="s">
        <v>36</v>
      </c>
      <c r="E23">
        <v>7</v>
      </c>
      <c r="F23" t="s">
        <v>47</v>
      </c>
      <c r="G23">
        <v>0</v>
      </c>
      <c r="H23" s="3">
        <v>4</v>
      </c>
      <c r="I23" s="4">
        <f t="shared" si="0"/>
        <v>0</v>
      </c>
      <c r="J23" t="s">
        <v>37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2E3D-9B4E-4389-AAAC-A37541028AED}">
  <dimension ref="A1:J23"/>
  <sheetViews>
    <sheetView tabSelected="1" workbookViewId="0">
      <selection activeCell="K12" sqref="K12"/>
    </sheetView>
  </sheetViews>
  <sheetFormatPr defaultRowHeight="14.4" x14ac:dyDescent="0.3"/>
  <cols>
    <col min="2" max="2" width="11.5546875" customWidth="1"/>
    <col min="3" max="3" width="19.88671875" customWidth="1"/>
    <col min="4" max="4" width="27.109375" customWidth="1"/>
    <col min="5" max="5" width="17" customWidth="1"/>
    <col min="6" max="6" width="14.109375" customWidth="1"/>
    <col min="7" max="7" width="18.6640625" bestFit="1" customWidth="1"/>
    <col min="8" max="8" width="26.5546875" style="3" bestFit="1" customWidth="1"/>
    <col min="9" max="9" width="16.21875" bestFit="1" customWidth="1"/>
    <col min="10" max="10" width="30.777343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42</v>
      </c>
      <c r="G1" s="6" t="s">
        <v>5</v>
      </c>
      <c r="H1" s="1" t="s">
        <v>6</v>
      </c>
      <c r="I1" s="5" t="s">
        <v>7</v>
      </c>
      <c r="J1" s="1" t="s">
        <v>8</v>
      </c>
    </row>
    <row r="2" spans="1:10" x14ac:dyDescent="0.3">
      <c r="A2" t="s">
        <v>40</v>
      </c>
      <c r="B2" t="s">
        <v>41</v>
      </c>
      <c r="C2" t="s">
        <v>11</v>
      </c>
      <c r="D2" t="s">
        <v>15</v>
      </c>
      <c r="E2">
        <v>22</v>
      </c>
      <c r="F2" t="s">
        <v>43</v>
      </c>
      <c r="G2">
        <v>3</v>
      </c>
      <c r="H2" s="3">
        <v>7.97</v>
      </c>
      <c r="I2" s="4">
        <f>H2*G2</f>
        <v>23.91</v>
      </c>
    </row>
    <row r="3" spans="1:10" x14ac:dyDescent="0.3">
      <c r="A3" t="s">
        <v>40</v>
      </c>
      <c r="B3" t="s">
        <v>41</v>
      </c>
      <c r="C3" t="s">
        <v>11</v>
      </c>
      <c r="D3" t="s">
        <v>16</v>
      </c>
      <c r="E3">
        <v>30</v>
      </c>
      <c r="F3" t="s">
        <v>44</v>
      </c>
      <c r="G3">
        <v>2</v>
      </c>
      <c r="H3" s="3">
        <v>15.99</v>
      </c>
      <c r="I3" s="4">
        <f t="shared" ref="I3:I23" si="0">H3*G3</f>
        <v>31.98</v>
      </c>
    </row>
    <row r="4" spans="1:10" x14ac:dyDescent="0.3">
      <c r="A4" t="s">
        <v>40</v>
      </c>
      <c r="B4" t="s">
        <v>41</v>
      </c>
      <c r="C4" t="s">
        <v>11</v>
      </c>
      <c r="D4" t="s">
        <v>17</v>
      </c>
      <c r="E4">
        <v>12</v>
      </c>
      <c r="F4" t="s">
        <v>47</v>
      </c>
      <c r="G4">
        <v>4</v>
      </c>
      <c r="H4" s="3">
        <v>19.760000000000002</v>
      </c>
      <c r="I4" s="4">
        <f t="shared" si="0"/>
        <v>79.040000000000006</v>
      </c>
    </row>
    <row r="5" spans="1:10" x14ac:dyDescent="0.3">
      <c r="A5" t="s">
        <v>40</v>
      </c>
      <c r="B5" t="s">
        <v>41</v>
      </c>
      <c r="C5" t="s">
        <v>11</v>
      </c>
      <c r="D5" t="s">
        <v>18</v>
      </c>
      <c r="E5">
        <v>30</v>
      </c>
      <c r="F5" t="s">
        <v>46</v>
      </c>
      <c r="G5">
        <v>1</v>
      </c>
      <c r="H5" s="3">
        <v>20</v>
      </c>
      <c r="I5" s="4">
        <f t="shared" si="0"/>
        <v>20</v>
      </c>
    </row>
    <row r="6" spans="1:10" x14ac:dyDescent="0.3">
      <c r="A6" t="s">
        <v>40</v>
      </c>
      <c r="B6" t="s">
        <v>41</v>
      </c>
      <c r="C6" t="s">
        <v>11</v>
      </c>
      <c r="D6" t="s">
        <v>19</v>
      </c>
      <c r="E6">
        <v>1</v>
      </c>
      <c r="F6" t="s">
        <v>48</v>
      </c>
      <c r="G6">
        <v>4</v>
      </c>
      <c r="H6" s="3">
        <v>2.59</v>
      </c>
      <c r="I6" s="4">
        <f t="shared" si="0"/>
        <v>10.36</v>
      </c>
    </row>
    <row r="7" spans="1:10" x14ac:dyDescent="0.3">
      <c r="A7" t="s">
        <v>40</v>
      </c>
      <c r="B7" t="s">
        <v>41</v>
      </c>
      <c r="C7" t="s">
        <v>11</v>
      </c>
      <c r="D7" t="s">
        <v>20</v>
      </c>
      <c r="E7">
        <v>8</v>
      </c>
      <c r="F7" t="s">
        <v>47</v>
      </c>
      <c r="G7">
        <v>5</v>
      </c>
      <c r="H7" s="3">
        <v>5.59</v>
      </c>
      <c r="I7" s="4">
        <f t="shared" si="0"/>
        <v>27.95</v>
      </c>
    </row>
    <row r="8" spans="1:10" x14ac:dyDescent="0.3">
      <c r="A8" t="s">
        <v>40</v>
      </c>
      <c r="B8" t="s">
        <v>41</v>
      </c>
      <c r="C8" t="s">
        <v>11</v>
      </c>
      <c r="D8" t="s">
        <v>21</v>
      </c>
      <c r="E8">
        <v>28</v>
      </c>
      <c r="F8" t="s">
        <v>47</v>
      </c>
      <c r="G8">
        <v>0</v>
      </c>
      <c r="H8" s="3">
        <v>30.29</v>
      </c>
      <c r="I8" s="4">
        <f t="shared" si="0"/>
        <v>0</v>
      </c>
    </row>
    <row r="9" spans="1:10" x14ac:dyDescent="0.3">
      <c r="A9" t="s">
        <v>40</v>
      </c>
      <c r="B9" t="s">
        <v>41</v>
      </c>
      <c r="C9" t="s">
        <v>12</v>
      </c>
      <c r="D9" t="s">
        <v>22</v>
      </c>
      <c r="E9">
        <v>64</v>
      </c>
      <c r="F9" t="s">
        <v>44</v>
      </c>
      <c r="G9">
        <v>4</v>
      </c>
      <c r="H9" s="3">
        <v>25.99</v>
      </c>
      <c r="I9" s="4">
        <f t="shared" si="0"/>
        <v>103.96</v>
      </c>
      <c r="J9" t="s">
        <v>37</v>
      </c>
    </row>
    <row r="10" spans="1:10" x14ac:dyDescent="0.3">
      <c r="A10" t="s">
        <v>40</v>
      </c>
      <c r="B10" t="s">
        <v>41</v>
      </c>
      <c r="C10" t="s">
        <v>12</v>
      </c>
      <c r="D10" t="s">
        <v>23</v>
      </c>
      <c r="E10">
        <v>24</v>
      </c>
      <c r="F10" t="s">
        <v>47</v>
      </c>
      <c r="G10">
        <v>2</v>
      </c>
      <c r="H10" s="3">
        <v>11.99</v>
      </c>
      <c r="I10" s="4">
        <f t="shared" si="0"/>
        <v>23.98</v>
      </c>
      <c r="J10" t="s">
        <v>37</v>
      </c>
    </row>
    <row r="11" spans="1:10" x14ac:dyDescent="0.3">
      <c r="A11" t="s">
        <v>40</v>
      </c>
      <c r="B11" t="s">
        <v>41</v>
      </c>
      <c r="C11" t="s">
        <v>12</v>
      </c>
      <c r="D11" t="s">
        <v>24</v>
      </c>
      <c r="E11">
        <v>60</v>
      </c>
      <c r="F11" t="s">
        <v>47</v>
      </c>
      <c r="G11">
        <v>1</v>
      </c>
      <c r="H11" s="3">
        <v>15.99</v>
      </c>
      <c r="I11" s="4">
        <f t="shared" si="0"/>
        <v>15.99</v>
      </c>
      <c r="J11" t="s">
        <v>37</v>
      </c>
    </row>
    <row r="12" spans="1:10" x14ac:dyDescent="0.3">
      <c r="A12" t="s">
        <v>40</v>
      </c>
      <c r="B12" t="s">
        <v>41</v>
      </c>
      <c r="C12" t="s">
        <v>12</v>
      </c>
      <c r="D12" t="s">
        <v>25</v>
      </c>
      <c r="E12">
        <v>36</v>
      </c>
      <c r="F12" t="s">
        <v>44</v>
      </c>
      <c r="G12">
        <v>2</v>
      </c>
      <c r="H12" s="3">
        <v>11.99</v>
      </c>
      <c r="I12" s="4">
        <f t="shared" si="0"/>
        <v>23.98</v>
      </c>
      <c r="J12" t="s">
        <v>37</v>
      </c>
    </row>
    <row r="13" spans="1:10" x14ac:dyDescent="0.3">
      <c r="A13" t="s">
        <v>40</v>
      </c>
      <c r="B13" t="s">
        <v>41</v>
      </c>
      <c r="C13" t="s">
        <v>12</v>
      </c>
      <c r="D13" t="s">
        <v>26</v>
      </c>
      <c r="E13">
        <v>20</v>
      </c>
      <c r="F13" t="s">
        <v>47</v>
      </c>
      <c r="G13">
        <v>1</v>
      </c>
      <c r="H13" s="3">
        <v>13.99</v>
      </c>
      <c r="I13" s="4">
        <f t="shared" si="0"/>
        <v>13.99</v>
      </c>
      <c r="J13" t="s">
        <v>37</v>
      </c>
    </row>
    <row r="14" spans="1:10" x14ac:dyDescent="0.3">
      <c r="A14" t="s">
        <v>40</v>
      </c>
      <c r="B14" t="s">
        <v>41</v>
      </c>
      <c r="C14" t="s">
        <v>12</v>
      </c>
      <c r="D14" t="s">
        <v>27</v>
      </c>
      <c r="E14">
        <v>32</v>
      </c>
      <c r="F14" t="s">
        <v>47</v>
      </c>
      <c r="G14">
        <v>1</v>
      </c>
      <c r="H14" s="3">
        <v>16.989999999999998</v>
      </c>
      <c r="I14" s="4">
        <f t="shared" si="0"/>
        <v>16.989999999999998</v>
      </c>
      <c r="J14" t="s">
        <v>37</v>
      </c>
    </row>
    <row r="15" spans="1:10" x14ac:dyDescent="0.3">
      <c r="A15" t="s">
        <v>40</v>
      </c>
      <c r="B15" t="s">
        <v>41</v>
      </c>
      <c r="C15" t="s">
        <v>12</v>
      </c>
      <c r="D15" t="s">
        <v>28</v>
      </c>
      <c r="E15">
        <v>54</v>
      </c>
      <c r="F15" t="s">
        <v>44</v>
      </c>
      <c r="G15">
        <v>2</v>
      </c>
      <c r="H15" s="3">
        <v>13.99</v>
      </c>
      <c r="I15" s="4">
        <f t="shared" si="0"/>
        <v>27.98</v>
      </c>
      <c r="J15" t="s">
        <v>37</v>
      </c>
    </row>
    <row r="16" spans="1:10" x14ac:dyDescent="0.3">
      <c r="A16" t="s">
        <v>40</v>
      </c>
      <c r="B16" t="s">
        <v>41</v>
      </c>
      <c r="C16" t="s">
        <v>13</v>
      </c>
      <c r="D16" t="s">
        <v>29</v>
      </c>
      <c r="E16">
        <v>8</v>
      </c>
      <c r="F16" t="s">
        <v>45</v>
      </c>
      <c r="G16">
        <v>2</v>
      </c>
      <c r="H16" s="4">
        <v>1.99</v>
      </c>
      <c r="I16" s="4">
        <f>H16*G16</f>
        <v>3.98</v>
      </c>
      <c r="J16" t="s">
        <v>37</v>
      </c>
    </row>
    <row r="17" spans="1:10" x14ac:dyDescent="0.3">
      <c r="A17" t="s">
        <v>40</v>
      </c>
      <c r="B17" t="s">
        <v>41</v>
      </c>
      <c r="C17" t="s">
        <v>13</v>
      </c>
      <c r="D17" t="s">
        <v>30</v>
      </c>
      <c r="E17">
        <v>3</v>
      </c>
      <c r="F17" t="s">
        <v>43</v>
      </c>
      <c r="G17">
        <v>2</v>
      </c>
      <c r="H17" s="3">
        <v>5.97</v>
      </c>
      <c r="I17" s="4">
        <f>H17*G17</f>
        <v>11.94</v>
      </c>
      <c r="J17" t="s">
        <v>37</v>
      </c>
    </row>
    <row r="18" spans="1:10" x14ac:dyDescent="0.3">
      <c r="A18" t="s">
        <v>40</v>
      </c>
      <c r="B18" t="s">
        <v>41</v>
      </c>
      <c r="C18" t="s">
        <v>13</v>
      </c>
      <c r="D18" t="s">
        <v>31</v>
      </c>
      <c r="E18">
        <v>454</v>
      </c>
      <c r="F18" t="s">
        <v>49</v>
      </c>
      <c r="G18">
        <v>6</v>
      </c>
      <c r="H18" s="4">
        <v>2.5</v>
      </c>
      <c r="I18" s="4">
        <f t="shared" si="0"/>
        <v>15</v>
      </c>
      <c r="J18" t="s">
        <v>37</v>
      </c>
    </row>
    <row r="19" spans="1:10" x14ac:dyDescent="0.3">
      <c r="A19" t="s">
        <v>40</v>
      </c>
      <c r="B19" t="s">
        <v>41</v>
      </c>
      <c r="C19" t="s">
        <v>13</v>
      </c>
      <c r="D19" t="s">
        <v>32</v>
      </c>
      <c r="E19">
        <v>6</v>
      </c>
      <c r="F19" t="s">
        <v>45</v>
      </c>
      <c r="G19">
        <v>2</v>
      </c>
      <c r="H19" s="4">
        <v>4.5</v>
      </c>
      <c r="I19" s="4">
        <f t="shared" si="0"/>
        <v>9</v>
      </c>
      <c r="J19" t="s">
        <v>37</v>
      </c>
    </row>
    <row r="20" spans="1:10" x14ac:dyDescent="0.3">
      <c r="A20" t="s">
        <v>40</v>
      </c>
      <c r="B20" t="s">
        <v>41</v>
      </c>
      <c r="C20" t="s">
        <v>13</v>
      </c>
      <c r="D20" t="s">
        <v>33</v>
      </c>
      <c r="E20">
        <v>10</v>
      </c>
      <c r="F20" t="s">
        <v>45</v>
      </c>
      <c r="G20">
        <v>0</v>
      </c>
      <c r="H20" s="4">
        <v>3.86</v>
      </c>
      <c r="I20" s="4">
        <f t="shared" si="0"/>
        <v>0</v>
      </c>
      <c r="J20" t="s">
        <v>37</v>
      </c>
    </row>
    <row r="21" spans="1:10" x14ac:dyDescent="0.3">
      <c r="A21" t="s">
        <v>40</v>
      </c>
      <c r="B21" t="s">
        <v>41</v>
      </c>
      <c r="C21" t="s">
        <v>14</v>
      </c>
      <c r="D21" t="s">
        <v>34</v>
      </c>
      <c r="E21">
        <v>6</v>
      </c>
      <c r="F21" t="s">
        <v>45</v>
      </c>
      <c r="G21">
        <v>10</v>
      </c>
      <c r="H21" s="3">
        <v>1.25</v>
      </c>
      <c r="I21" s="4">
        <f t="shared" si="0"/>
        <v>12.5</v>
      </c>
      <c r="J21" t="s">
        <v>37</v>
      </c>
    </row>
    <row r="22" spans="1:10" x14ac:dyDescent="0.3">
      <c r="A22" t="s">
        <v>40</v>
      </c>
      <c r="B22" t="s">
        <v>41</v>
      </c>
      <c r="C22" t="s">
        <v>14</v>
      </c>
      <c r="D22" t="s">
        <v>35</v>
      </c>
      <c r="E22">
        <v>16</v>
      </c>
      <c r="F22" t="s">
        <v>45</v>
      </c>
      <c r="G22">
        <v>4</v>
      </c>
      <c r="H22" s="3">
        <v>1.75</v>
      </c>
      <c r="I22" s="4">
        <f t="shared" si="0"/>
        <v>7</v>
      </c>
      <c r="J22" t="s">
        <v>37</v>
      </c>
    </row>
    <row r="23" spans="1:10" x14ac:dyDescent="0.3">
      <c r="A23" t="s">
        <v>40</v>
      </c>
      <c r="B23" t="s">
        <v>41</v>
      </c>
      <c r="C23" t="s">
        <v>14</v>
      </c>
      <c r="D23" t="s">
        <v>36</v>
      </c>
      <c r="E23">
        <v>7</v>
      </c>
      <c r="F23" t="s">
        <v>47</v>
      </c>
      <c r="G23">
        <v>0</v>
      </c>
      <c r="H23" s="3">
        <v>4</v>
      </c>
      <c r="I23" s="4">
        <f t="shared" si="0"/>
        <v>0</v>
      </c>
      <c r="J23" t="s">
        <v>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Sept</vt:lpstr>
      <vt:lpstr>Jan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Jewer</dc:creator>
  <cp:lastModifiedBy>Ashley Jewer</cp:lastModifiedBy>
  <dcterms:created xsi:type="dcterms:W3CDTF">2025-08-15T15:24:02Z</dcterms:created>
  <dcterms:modified xsi:type="dcterms:W3CDTF">2025-08-19T17:48:37Z</dcterms:modified>
</cp:coreProperties>
</file>